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13395" windowHeight="7110"/>
  </bookViews>
  <sheets>
    <sheet name="Arkusz1" sheetId="2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L7" i="2"/>
  <c r="L8"/>
  <c r="L9"/>
  <c r="L10"/>
  <c r="T10" l="1"/>
  <c r="T9"/>
  <c r="T8"/>
  <c r="T7"/>
  <c r="U7" l="1"/>
  <c r="V7" s="1"/>
  <c r="W7" s="1"/>
  <c r="U8"/>
  <c r="V8" s="1"/>
  <c r="W8" s="1"/>
  <c r="U9"/>
  <c r="V9" s="1"/>
  <c r="W9" s="1"/>
  <c r="U10"/>
  <c r="U11" l="1"/>
  <c r="V10"/>
  <c r="W10" s="1"/>
  <c r="W11" s="1"/>
  <c r="V11" l="1"/>
</calcChain>
</file>

<file path=xl/sharedStrings.xml><?xml version="1.0" encoding="utf-8"?>
<sst xmlns="http://schemas.openxmlformats.org/spreadsheetml/2006/main" count="31" uniqueCount="28">
  <si>
    <t>Grupa taryfowa</t>
  </si>
  <si>
    <t>Ilość punktów poboru</t>
  </si>
  <si>
    <t>Okres rozliczeniowy  w miesiącach</t>
  </si>
  <si>
    <t>Moc umowna (kw)</t>
  </si>
  <si>
    <t>Cena za energię elektyczną (netto)</t>
  </si>
  <si>
    <t>składnik zmienny stawki sieciowej (zł/kWh)</t>
  </si>
  <si>
    <t>całododobowa/szczyt przedp.</t>
  </si>
  <si>
    <t>szczyt/szczyt popoł./dzienna/</t>
  </si>
  <si>
    <t>pozaszczyt/pozostałe godz. doby/nocna</t>
  </si>
  <si>
    <t xml:space="preserve">Szacowane zuzycie w okresie trwania umowy w kWh w strefach </t>
  </si>
  <si>
    <t>Cena za usługi dystrybucyjne netto</t>
  </si>
  <si>
    <t>Łączna cena oferty (netto)  ( kol. 12+kol.20)</t>
  </si>
  <si>
    <t>Wartość  podatku VAT oferty  ( kol. 21*23%)</t>
  </si>
  <si>
    <t>Łączna wartość oferty (brutto)  ( kol. 21+22)</t>
  </si>
  <si>
    <t>Stawka jakościo wa (zł/kWh)</t>
  </si>
  <si>
    <t>składnik stały stawki sieciowej (zł/kW/m-c)</t>
  </si>
  <si>
    <t>Stawka opłaty przejścio wej (zł/kW/m-c)</t>
  </si>
  <si>
    <t>stawka opłaty abonamentowej (PPE/zł/m-c)</t>
  </si>
  <si>
    <t>Łaczna cena za dystybucję ( netto) (kol.5*kol.13)+(kol.6*kol.14)+(kol.7*kol.15)+(kol.5*kol.16)+(kol.6*kol.16)+(kol.7*kol.16)+[(kol.17*kol.4)+(kol.18*kol.4)+(kol.19*kol.2)]*12miesięcy</t>
  </si>
  <si>
    <t xml:space="preserve">Cena jednostkowa za energię elektyczną całododobowa/szczyt przedp.      ( zł/kw) </t>
  </si>
  <si>
    <t xml:space="preserve">Cena jednostkowa za energię elektyczną szczyt/szczyt popoł./dzienna/        ( zł/kw) </t>
  </si>
  <si>
    <t xml:space="preserve">Cena jednostkowa za energię elektyczną pozaszczyt/pozostałe godz. doby/nocna ( zł/kw) </t>
  </si>
  <si>
    <t>Opłata handlowa zł/m-c/PPE</t>
  </si>
  <si>
    <t>Cena za energię elektyczną  ( kol. 8*kol.5+ kol. 9*kol.6+ kol. 10*kol.7)+(kol.2*kol.11*12miesięcy)</t>
  </si>
  <si>
    <t xml:space="preserve">Cena ofertowa brutto słownie:   </t>
  </si>
  <si>
    <t>FORMULARZ CENOWY Załącznik nr 2a do SIWZ</t>
  </si>
  <si>
    <t>C12a</t>
  </si>
  <si>
    <t>C21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</si>
</sst>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0" tint="-4.9989318521683403E-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0" fillId="0" borderId="6" xfId="0" applyBorder="1"/>
    <xf numFmtId="0" fontId="0" fillId="0" borderId="6" xfId="0" applyFill="1" applyBorder="1"/>
    <xf numFmtId="0" fontId="2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4" fillId="0" borderId="29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0" fillId="0" borderId="28" xfId="0" applyBorder="1"/>
    <xf numFmtId="3" fontId="8" fillId="0" borderId="30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wrapText="1"/>
    </xf>
    <xf numFmtId="0" fontId="10" fillId="0" borderId="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3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0" xfId="0" applyFont="1"/>
    <xf numFmtId="0" fontId="6" fillId="0" borderId="8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3" fontId="4" fillId="0" borderId="30" xfId="0" applyNumberFormat="1" applyFont="1" applyFill="1" applyBorder="1" applyAlignment="1">
      <alignment wrapText="1"/>
    </xf>
    <xf numFmtId="3" fontId="4" fillId="0" borderId="31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3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" fillId="0" borderId="4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workbookViewId="0">
      <selection activeCell="H7" sqref="H7"/>
    </sheetView>
  </sheetViews>
  <sheetFormatPr defaultRowHeight="15"/>
  <cols>
    <col min="3" max="3" width="8.28515625" customWidth="1"/>
    <col min="20" max="20" width="11.140625" customWidth="1"/>
    <col min="21" max="21" width="9.85546875" customWidth="1"/>
    <col min="22" max="22" width="9.42578125" customWidth="1"/>
    <col min="23" max="23" width="10.140625" customWidth="1"/>
  </cols>
  <sheetData>
    <row r="1" spans="1:23" ht="15.75">
      <c r="A1" s="45" t="s">
        <v>25</v>
      </c>
    </row>
    <row r="2" spans="1:23" ht="15.75" thickBot="1"/>
    <row r="3" spans="1:23">
      <c r="A3" s="9"/>
      <c r="B3" s="69" t="s">
        <v>1</v>
      </c>
      <c r="C3" s="69" t="s">
        <v>2</v>
      </c>
      <c r="D3" s="71" t="s">
        <v>3</v>
      </c>
      <c r="E3" s="73" t="s">
        <v>9</v>
      </c>
      <c r="F3" s="73"/>
      <c r="G3" s="74"/>
      <c r="H3" s="77" t="s">
        <v>4</v>
      </c>
      <c r="I3" s="78"/>
      <c r="J3" s="78"/>
      <c r="K3" s="79"/>
      <c r="L3" s="80"/>
      <c r="M3" s="66" t="s">
        <v>10</v>
      </c>
      <c r="N3" s="67"/>
      <c r="O3" s="67"/>
      <c r="P3" s="67"/>
      <c r="Q3" s="67"/>
      <c r="R3" s="67"/>
      <c r="S3" s="67"/>
      <c r="T3" s="68"/>
      <c r="U3" s="56" t="s">
        <v>11</v>
      </c>
      <c r="V3" s="56" t="s">
        <v>12</v>
      </c>
      <c r="W3" s="56" t="s">
        <v>13</v>
      </c>
    </row>
    <row r="4" spans="1:23" ht="30" customHeight="1">
      <c r="A4" s="10" t="s">
        <v>0</v>
      </c>
      <c r="B4" s="70"/>
      <c r="C4" s="70"/>
      <c r="D4" s="72"/>
      <c r="E4" s="75"/>
      <c r="F4" s="75"/>
      <c r="G4" s="76"/>
      <c r="H4" s="81"/>
      <c r="I4" s="82"/>
      <c r="J4" s="82"/>
      <c r="K4" s="82"/>
      <c r="L4" s="83"/>
      <c r="M4" s="59" t="s">
        <v>5</v>
      </c>
      <c r="N4" s="60"/>
      <c r="O4" s="60"/>
      <c r="P4" s="61" t="s">
        <v>14</v>
      </c>
      <c r="Q4" s="63" t="s">
        <v>15</v>
      </c>
      <c r="R4" s="63" t="s">
        <v>16</v>
      </c>
      <c r="S4" s="63" t="s">
        <v>17</v>
      </c>
      <c r="T4" s="64" t="s">
        <v>18</v>
      </c>
      <c r="U4" s="57"/>
      <c r="V4" s="57"/>
      <c r="W4" s="57"/>
    </row>
    <row r="5" spans="1:23" ht="144.75" customHeight="1" thickBot="1">
      <c r="A5" s="1"/>
      <c r="B5" s="2"/>
      <c r="C5" s="2"/>
      <c r="D5" s="2"/>
      <c r="E5" s="3" t="s">
        <v>6</v>
      </c>
      <c r="F5" s="3" t="s">
        <v>7</v>
      </c>
      <c r="G5" s="4" t="s">
        <v>8</v>
      </c>
      <c r="H5" s="12" t="s">
        <v>19</v>
      </c>
      <c r="I5" s="13" t="s">
        <v>20</v>
      </c>
      <c r="J5" s="14" t="s">
        <v>21</v>
      </c>
      <c r="K5" s="11" t="s">
        <v>22</v>
      </c>
      <c r="L5" s="4" t="s">
        <v>23</v>
      </c>
      <c r="M5" s="14" t="s">
        <v>6</v>
      </c>
      <c r="N5" s="3" t="s">
        <v>7</v>
      </c>
      <c r="O5" s="4" t="s">
        <v>8</v>
      </c>
      <c r="P5" s="62"/>
      <c r="Q5" s="62"/>
      <c r="R5" s="62"/>
      <c r="S5" s="62"/>
      <c r="T5" s="65"/>
      <c r="U5" s="58"/>
      <c r="V5" s="58"/>
      <c r="W5" s="58"/>
    </row>
    <row r="6" spans="1:23" ht="15.75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7">
        <v>7</v>
      </c>
      <c r="H6" s="15">
        <v>8</v>
      </c>
      <c r="I6" s="18">
        <v>9</v>
      </c>
      <c r="J6" s="19">
        <v>10</v>
      </c>
      <c r="K6" s="16">
        <v>11</v>
      </c>
      <c r="L6" s="17">
        <v>12</v>
      </c>
      <c r="M6" s="19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20">
        <v>20</v>
      </c>
      <c r="U6" s="21">
        <v>21</v>
      </c>
      <c r="V6" s="21">
        <v>22</v>
      </c>
      <c r="W6" s="21">
        <v>23</v>
      </c>
    </row>
    <row r="7" spans="1:23">
      <c r="A7" s="25" t="s">
        <v>26</v>
      </c>
      <c r="B7" s="39">
        <v>69</v>
      </c>
      <c r="C7" s="84">
        <v>2</v>
      </c>
      <c r="D7" s="26">
        <v>356</v>
      </c>
      <c r="E7" s="46"/>
      <c r="F7" s="47">
        <v>225263</v>
      </c>
      <c r="G7" s="48">
        <v>225263</v>
      </c>
      <c r="H7" s="27"/>
      <c r="I7" s="28"/>
      <c r="J7" s="28"/>
      <c r="K7" s="5"/>
      <c r="L7" s="42">
        <f>(H7*E7+I7*F7+J7*G7)+(B7*K7*12)</f>
        <v>0</v>
      </c>
      <c r="M7" s="41"/>
      <c r="N7" s="49"/>
      <c r="O7" s="49"/>
      <c r="P7" s="6"/>
      <c r="Q7" s="6"/>
      <c r="R7" s="6"/>
      <c r="S7" s="6"/>
      <c r="T7" s="22">
        <f>(E7*M7)+(F7*N7)+(G7*O7)+(P7*E7)+(P7*F7)+(P7*G7)+12*(Q7*D7)+12*(R7*D7)+12*(S7*B7)</f>
        <v>0</v>
      </c>
      <c r="U7" s="23">
        <f t="shared" ref="U7:U10" si="0">L7+T7</f>
        <v>0</v>
      </c>
      <c r="V7" s="24">
        <f t="shared" ref="V7:V10" si="1">U7*0.23</f>
        <v>0</v>
      </c>
      <c r="W7" s="23">
        <f t="shared" ref="W7:W10" si="2">U7+V7</f>
        <v>0</v>
      </c>
    </row>
    <row r="8" spans="1:23">
      <c r="A8" s="25" t="s">
        <v>27</v>
      </c>
      <c r="B8" s="39">
        <v>1</v>
      </c>
      <c r="C8" s="84">
        <v>1</v>
      </c>
      <c r="D8" s="26">
        <v>50</v>
      </c>
      <c r="E8" s="38">
        <v>318096</v>
      </c>
      <c r="F8" s="49"/>
      <c r="G8" s="50"/>
      <c r="H8" s="27"/>
      <c r="I8" s="28"/>
      <c r="J8" s="28"/>
      <c r="K8" s="5"/>
      <c r="L8" s="44">
        <f>(H8*E8+I8*F8+J8*G8)+(B8*K8*12)</f>
        <v>0</v>
      </c>
      <c r="M8" s="41"/>
      <c r="N8" s="49"/>
      <c r="O8" s="49"/>
      <c r="P8" s="6"/>
      <c r="Q8" s="6"/>
      <c r="R8" s="6"/>
      <c r="S8" s="6"/>
      <c r="T8" s="22">
        <f>(E8*M8)+(F8*N8)+(G8*O8)+(P8*E8)+(P8*F8)+(P8*G8)+12*(Q8*D8)+12*(R8*D8)+12*(S8*B8)</f>
        <v>0</v>
      </c>
      <c r="U8" s="23">
        <f t="shared" si="0"/>
        <v>0</v>
      </c>
      <c r="V8" s="24">
        <f t="shared" si="1"/>
        <v>0</v>
      </c>
      <c r="W8" s="23">
        <f t="shared" si="2"/>
        <v>0</v>
      </c>
    </row>
    <row r="9" spans="1:23">
      <c r="A9" s="25"/>
      <c r="B9" s="39"/>
      <c r="C9" s="36"/>
      <c r="D9" s="26"/>
      <c r="E9" s="38"/>
      <c r="F9" s="49"/>
      <c r="G9" s="50"/>
      <c r="H9" s="27"/>
      <c r="I9" s="28"/>
      <c r="J9" s="28"/>
      <c r="K9" s="5"/>
      <c r="L9" s="44">
        <f>(H9*E9+I9*F9+J9*G9)+(B9*K9*12)</f>
        <v>0</v>
      </c>
      <c r="M9" s="41"/>
      <c r="N9" s="49"/>
      <c r="O9" s="49"/>
      <c r="P9" s="6"/>
      <c r="Q9" s="6"/>
      <c r="R9" s="6"/>
      <c r="S9" s="6"/>
      <c r="T9" s="22">
        <f>(E9*M9)+(F9*N9)+(G9*O9)+(P9*E9)+(P9*F9)+(P9*G9)+12*(Q9*D9)+12*(R9*D9)+12*(S9*B9)</f>
        <v>0</v>
      </c>
      <c r="U9" s="23">
        <f t="shared" si="0"/>
        <v>0</v>
      </c>
      <c r="V9" s="24">
        <f t="shared" si="1"/>
        <v>0</v>
      </c>
      <c r="W9" s="23">
        <f t="shared" si="2"/>
        <v>0</v>
      </c>
    </row>
    <row r="10" spans="1:23" ht="15.75" thickBot="1">
      <c r="A10" s="29"/>
      <c r="B10" s="40"/>
      <c r="C10" s="37"/>
      <c r="D10" s="35"/>
      <c r="E10" s="7"/>
      <c r="F10" s="51"/>
      <c r="G10" s="52"/>
      <c r="H10" s="30"/>
      <c r="I10" s="31"/>
      <c r="J10" s="31"/>
      <c r="K10" s="8"/>
      <c r="L10" s="32">
        <f>(H10*E10+I10*F10+J10*G10)+(B10*K10*12)</f>
        <v>0</v>
      </c>
      <c r="M10" s="43"/>
      <c r="N10" s="8"/>
      <c r="O10" s="8"/>
      <c r="P10" s="8"/>
      <c r="Q10" s="8"/>
      <c r="R10" s="8"/>
      <c r="S10" s="8"/>
      <c r="T10" s="33">
        <f>(E10*M10)+(F10*N10)+(G10*O10)+(P10*E10)+(P10*F10)+(P10*G10)+12*(Q10*D10)+12*(R10*D10)+12*(S10*B10)</f>
        <v>0</v>
      </c>
      <c r="U10" s="23">
        <f t="shared" si="0"/>
        <v>0</v>
      </c>
      <c r="V10" s="24">
        <f t="shared" si="1"/>
        <v>0</v>
      </c>
      <c r="W10" s="23">
        <f t="shared" si="2"/>
        <v>0</v>
      </c>
    </row>
    <row r="11" spans="1:23" ht="15.75" thickBot="1">
      <c r="U11" s="34">
        <f>SUM(U7:U10)</f>
        <v>0</v>
      </c>
      <c r="V11" s="34">
        <f>SUM(V7:V10)</f>
        <v>0</v>
      </c>
      <c r="W11" s="34">
        <f>SUM(W7:W10)</f>
        <v>0</v>
      </c>
    </row>
    <row r="13" spans="1:23">
      <c r="A13" s="53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8" ht="9.75" customHeight="1"/>
    <row r="19" ht="23.25" customHeight="1"/>
  </sheetData>
  <mergeCells count="16">
    <mergeCell ref="A13:T13"/>
    <mergeCell ref="U3:U5"/>
    <mergeCell ref="V3:V5"/>
    <mergeCell ref="W3:W5"/>
    <mergeCell ref="M4:O4"/>
    <mergeCell ref="P4:P5"/>
    <mergeCell ref="Q4:Q5"/>
    <mergeCell ref="R4:R5"/>
    <mergeCell ref="S4:S5"/>
    <mergeCell ref="T4:T5"/>
    <mergeCell ref="M3:T3"/>
    <mergeCell ref="B3:B4"/>
    <mergeCell ref="C3:C4"/>
    <mergeCell ref="D3:D4"/>
    <mergeCell ref="E3:G4"/>
    <mergeCell ref="H3:L4"/>
  </mergeCells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>PGE Dystrybucja S.A. oddział Rzeszów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Kornak Agnieszka</dc:creator>
  <cp:lastModifiedBy>*******</cp:lastModifiedBy>
  <cp:lastPrinted>2014-10-06T09:52:08Z</cp:lastPrinted>
  <dcterms:created xsi:type="dcterms:W3CDTF">2013-09-13T09:33:07Z</dcterms:created>
  <dcterms:modified xsi:type="dcterms:W3CDTF">2014-12-23T10:55:31Z</dcterms:modified>
</cp:coreProperties>
</file>